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g"/>
  <Default Extension="png" ContentType="image/png"/>
  <Default Extension="bmp" ContentType="image/bmp"/>
  <Default Extension="gif" ContentType="image/gif"/>
  <Default Extension="tif" ContentType="image/tif"/>
  <Default Extension="pdf" ContentType="application/pdf"/>
  <Default Extension="mov" ContentType="application/movie"/>
  <Default Extension="vml" ContentType="application/vnd.openxmlformats-officedocument.vmlDrawing"/>
  <Default Extension="xlsx" ContentType="application/vnd.openxmlformats-officedocument.spreadsheetml.sheet"/>
  <Override PartName="/docProps/core.xml" ContentType="application/vnd.openxmlformats-package.core-properties+xml"/>
  <Override PartName="/docProps/app.xml" ContentType="application/vnd.openxmlformats-officedocument.extended-properties+xml"/>
  <Override PartName="/xl/workbook.xml" ContentType="application/vnd.openxmlformats-officedocument.spreadsheetml.sheet.m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Types>
</file>

<file path=_rels/.rels><?xml version="1.0" encoding="UTF-8"?>
<Relationships xmlns="http://schemas.openxmlformats.org/package/2006/relationships"><Relationship Id="rId1" Type="http://schemas.openxmlformats.org/package/2006/relationships/metadata/core-properties" Target="docProps/core.xml"/><Relationship Id="rId2" Type="http://schemas.openxmlformats.org/officeDocument/2006/relationships/extended-properties" Target="docProps/app.xml"/><Relationship Id="rId3" Type="http://schemas.openxmlformats.org/officeDocument/2006/relationships/officeDocument" Target="xl/workbook.xml"/></Relationships>

</file>

<file path=xl/workbook.xml><?xml version="1.0" encoding="utf-8"?>
<workbook xmlns:r="http://schemas.openxmlformats.org/officeDocument/2006/relationships" xmlns="http://schemas.openxmlformats.org/spreadsheetml/2006/main">
  <bookViews>
    <workbookView xWindow="0" yWindow="40" windowWidth="15960" windowHeight="18080"/>
  </bookViews>
  <sheets>
    <sheet name="Export Summary" sheetId="1" r:id="rId4"/>
    <sheet name="Sheet 1 - NASA STELLA-Q2 Color " sheetId="2" r:id="rId5"/>
    <sheet name="Sheet 1 - Constants and metric " sheetId="3" r:id="rId6"/>
    <sheet name="Sheet 1 - Sources" sheetId="4" r:id="rId7"/>
    <sheet name="Sheet 1 - Drawings" sheetId="5" r:id="rId8"/>
  </sheets>
</workbook>
</file>

<file path=xl/sharedStrings.xml><?xml version="1.0" encoding="utf-8"?>
<sst xmlns="http://schemas.openxmlformats.org/spreadsheetml/2006/main" uniqueCount="129">
  <si>
    <t>This document was exported from Numbers.  Each table was converted to an Excel worksheet. All other objects on each Numbers sheet were placed on separate worksheets. Please be aware that formula calculations may differ in Excel.</t>
  </si>
  <si>
    <t>Numbers Sheet Name</t>
  </si>
  <si>
    <t>Numbers Table Name</t>
  </si>
  <si>
    <t>Excel Worksheet Name</t>
  </si>
  <si>
    <t>Sheet 1</t>
  </si>
  <si>
    <t>NASA STELLA-Q2 Color Lookup Table</t>
  </si>
  <si>
    <t xml:space="preserve">Sheet 1 - NASA STELLA-Q2 Color </t>
  </si>
  <si>
    <t>AS7265x Bands</t>
  </si>
  <si>
    <t>Category</t>
  </si>
  <si>
    <t>Example</t>
  </si>
  <si>
    <t>HTML value</t>
  </si>
  <si>
    <t>Tricolor values</t>
  </si>
  <si>
    <t>…</t>
  </si>
  <si>
    <t xml:space="preserve">f = c / λ </t>
  </si>
  <si>
    <t>E = h * f</t>
  </si>
  <si>
    <t>Energy (J) / (e*V/J) =  Energy in e*V</t>
  </si>
  <si>
    <t>Band Designation</t>
  </si>
  <si>
    <t>Band middle wavelength ( λ ) </t>
  </si>
  <si>
    <t>Color</t>
  </si>
  <si>
    <t>Band middle Frequency ( f )</t>
  </si>
  <si>
    <t>Energy per photon</t>
  </si>
  <si>
    <t>Channel</t>
  </si>
  <si>
    <t>nanometers</t>
  </si>
  <si>
    <t>HTML Name</t>
  </si>
  <si>
    <t>Swatch</t>
  </si>
  <si>
    <t>Hexadecimal</t>
  </si>
  <si>
    <t>R, G, B</t>
  </si>
  <si>
    <t>THz</t>
  </si>
  <si>
    <t>Joules per photon</t>
  </si>
  <si>
    <t xml:space="preserve">electron*Volts per photon </t>
  </si>
  <si>
    <t>Blueviolet</t>
  </si>
  <si>
    <t>#7e00db</t>
  </si>
  <si>
    <t>126, 0, 219</t>
  </si>
  <si>
    <t>Blue</t>
  </si>
  <si>
    <t>#2300ff</t>
  </si>
  <si>
    <t>35, 0, 255</t>
  </si>
  <si>
    <t>Royalblue</t>
  </si>
  <si>
    <t>#007bff</t>
  </si>
  <si>
    <t>0, 123, 255</t>
  </si>
  <si>
    <t>Darkturquoise</t>
  </si>
  <si>
    <t>#00eaff</t>
  </si>
  <si>
    <t>0, 234, 255</t>
  </si>
  <si>
    <t>Lime</t>
  </si>
  <si>
    <t>#00ff00</t>
  </si>
  <si>
    <t>0, 255, 0</t>
  </si>
  <si>
    <t>Chartreuse</t>
  </si>
  <si>
    <t>#70ff00</t>
  </si>
  <si>
    <t>112, 255, 0</t>
  </si>
  <si>
    <t>Greenyellow</t>
  </si>
  <si>
    <t>#c3ff00</t>
  </si>
  <si>
    <t>195, 255, 0</t>
  </si>
  <si>
    <t>Yellow</t>
  </si>
  <si>
    <t>#ffef00</t>
  </si>
  <si>
    <t>255, 239, 0</t>
  </si>
  <si>
    <t>Orange</t>
  </si>
  <si>
    <t>#ff9b00</t>
  </si>
  <si>
    <t>255, 155, 0</t>
  </si>
  <si>
    <t>Red</t>
  </si>
  <si>
    <t>#fe0000</t>
  </si>
  <si>
    <t>254, 0, 0</t>
  </si>
  <si>
    <t>#df0000</t>
  </si>
  <si>
    <t>223, 0, 0</t>
  </si>
  <si>
    <t>#c90000</t>
  </si>
  <si>
    <t>201, 0, 0</t>
  </si>
  <si>
    <t>Firebrick</t>
  </si>
  <si>
    <t>#b10000</t>
  </si>
  <si>
    <t>177, 0, 0</t>
  </si>
  <si>
    <t>Darkred</t>
  </si>
  <si>
    <t>#940000</t>
  </si>
  <si>
    <t>148, 0, 0</t>
  </si>
  <si>
    <t>Near Infrared</t>
  </si>
  <si>
    <t>#000000</t>
  </si>
  <si>
    <t>0, 0, 0</t>
  </si>
  <si>
    <t>Constants and metric prefix notation</t>
  </si>
  <si>
    <t xml:space="preserve">Sheet 1 - Constants and metric </t>
  </si>
  <si>
    <t>Parameter</t>
  </si>
  <si>
    <t>Abbreviation</t>
  </si>
  <si>
    <t>Units</t>
  </si>
  <si>
    <t>Scientific notation</t>
  </si>
  <si>
    <t>Decimal</t>
  </si>
  <si>
    <t>Speed of light</t>
  </si>
  <si>
    <t>c</t>
  </si>
  <si>
    <t>m/s</t>
  </si>
  <si>
    <t>Planck’s constant</t>
  </si>
  <si>
    <t>h</t>
  </si>
  <si>
    <t>kg*m^2/s = J/Hz</t>
  </si>
  <si>
    <t>Joules per electron*Volt</t>
  </si>
  <si>
    <t>J/eV</t>
  </si>
  <si>
    <t>one-trillionth, pico-</t>
  </si>
  <si>
    <t>p</t>
  </si>
  <si>
    <t>one-billionth, nano-</t>
  </si>
  <si>
    <t>n</t>
  </si>
  <si>
    <t>one-millionth, micro-</t>
  </si>
  <si>
    <t>µ</t>
  </si>
  <si>
    <t>one-thousandth, milli</t>
  </si>
  <si>
    <t>m</t>
  </si>
  <si>
    <t>[units]</t>
  </si>
  <si>
    <t>thousand, kilo</t>
  </si>
  <si>
    <t>k</t>
  </si>
  <si>
    <t>million, Mega</t>
  </si>
  <si>
    <t>M</t>
  </si>
  <si>
    <t>billion, Giga</t>
  </si>
  <si>
    <t>G</t>
  </si>
  <si>
    <t>quadrillion, Tera</t>
  </si>
  <si>
    <t>T</t>
  </si>
  <si>
    <t>Sources</t>
  </si>
  <si>
    <t>Sheet 1 - Sources</t>
  </si>
  <si>
    <t>Line</t>
  </si>
  <si>
    <t>Output</t>
  </si>
  <si>
    <t>visible spectrum</t>
  </si>
  <si>
    <r>
      <rPr>
        <u val="single"/>
        <sz val="10"/>
        <color indexed="8"/>
        <rFont val="Helvetica Neue"/>
      </rPr>
      <t>https://en.wikipedia.org/wiki/Visible_spectrum</t>
    </r>
  </si>
  <si>
    <t xml:space="preserve">look up color by wavelength </t>
  </si>
  <si>
    <t>R, G, B color</t>
  </si>
  <si>
    <r>
      <rPr>
        <u val="single"/>
        <sz val="10"/>
        <color indexed="8"/>
        <rFont val="Helvetica Neue"/>
      </rPr>
      <t>https://405nm.com/wavelength-to-color/</t>
    </r>
  </si>
  <si>
    <t>convert R,G,B to hex</t>
  </si>
  <si>
    <t>hexadecimal color</t>
  </si>
  <si>
    <r>
      <rPr>
        <u val="single"/>
        <sz val="10"/>
        <color indexed="8"/>
        <rFont val="Helvetica Neue"/>
      </rPr>
      <t>https://www.w3schools.com/colors/colors_rgb.asp</t>
    </r>
  </si>
  <si>
    <t>look up color name by hex</t>
  </si>
  <si>
    <t>color name</t>
  </si>
  <si>
    <r>
      <rPr>
        <u val="single"/>
        <sz val="10"/>
        <color indexed="8"/>
        <rFont val="Helvetica Neue"/>
      </rPr>
      <t>https://colordesigner.io/color-name-finder</t>
    </r>
  </si>
  <si>
    <r>
      <rPr>
        <u val="single"/>
        <sz val="10"/>
        <color indexed="8"/>
        <rFont val="Helvetica Neue"/>
      </rPr>
      <t>https://en.wikipedia.org/wiki/Planck_constant</t>
    </r>
  </si>
  <si>
    <t>definition of electron*Volt unit of energy</t>
  </si>
  <si>
    <r>
      <rPr>
        <u val="single"/>
        <sz val="10"/>
        <color indexed="8"/>
        <rFont val="Helvetica Neue"/>
      </rPr>
      <t>https://en.wikipedia.org/wiki/Electronvolt</t>
    </r>
  </si>
  <si>
    <t>photon energies</t>
  </si>
  <si>
    <r>
      <rPr>
        <u val="single"/>
        <sz val="10"/>
        <color indexed="8"/>
        <rFont val="Helvetica Neue"/>
      </rPr>
      <t>https://phys.libretexts.org/Bookshelves/College_Physics/College_Physics_1e_(OpenStax)/29:_Introduction_to_Quantum_Physics/29.03:_Photon_Energies_and_the_Electromagnetic_Spectrum</t>
    </r>
  </si>
  <si>
    <t>colorblindness simulator</t>
  </si>
  <si>
    <r>
      <rPr>
        <u val="single"/>
        <sz val="10"/>
        <color indexed="8"/>
        <rFont val="Helvetica Neue"/>
      </rPr>
      <t>https://www.colorhexa.com/2300ff</t>
    </r>
  </si>
  <si>
    <t>“All Drawings from the Sheet”</t>
  </si>
  <si>
    <t>Sheet 1 - Drawings</t>
  </si>
</sst>
</file>

<file path=xl/styles.xml><?xml version="1.0" encoding="utf-8"?>
<styleSheet xmlns="http://schemas.openxmlformats.org/spreadsheetml/2006/main">
  <numFmts count="12">
    <numFmt numFmtId="0" formatCode="General"/>
    <numFmt numFmtId="59" formatCode="0.0"/>
    <numFmt numFmtId="60" formatCode="0.000E+00"/>
    <numFmt numFmtId="61" formatCode="0.0###########E+00"/>
    <numFmt numFmtId="62" formatCode="#,##0.0###########"/>
    <numFmt numFmtId="63" formatCode="0.0########E+00"/>
    <numFmt numFmtId="64" formatCode="#,##0.0########"/>
    <numFmt numFmtId="65" formatCode="0.0#####E+00"/>
    <numFmt numFmtId="66" formatCode="#,##0.0#####"/>
    <numFmt numFmtId="67" formatCode="0.0##E+00"/>
    <numFmt numFmtId="68" formatCode="#,##0.0##"/>
    <numFmt numFmtId="69" formatCode="0E+00"/>
  </numFmts>
  <fonts count="8">
    <font>
      <sz val="10"/>
      <color indexed="8"/>
      <name val="Helvetica Neue"/>
    </font>
    <font>
      <sz val="12"/>
      <color indexed="8"/>
      <name val="Helvetica Neue"/>
    </font>
    <font>
      <sz val="14"/>
      <color indexed="8"/>
      <name val="Helvetica Neue"/>
    </font>
    <font>
      <u val="single"/>
      <sz val="12"/>
      <color indexed="11"/>
      <name val="Helvetica Neue"/>
    </font>
    <font>
      <b val="1"/>
      <sz val="10"/>
      <color indexed="8"/>
      <name val="Helvetica Neue"/>
    </font>
    <font>
      <sz val="10"/>
      <color indexed="17"/>
      <name val="Helvetica Neue"/>
    </font>
    <font>
      <u val="single"/>
      <sz val="10"/>
      <color indexed="8"/>
      <name val="Helvetica Neue"/>
    </font>
    <font>
      <sz val="11"/>
      <color indexed="8"/>
      <name val="Helvetica Neue"/>
    </font>
  </fonts>
  <fills count="21">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5"/>
        <bgColor auto="1"/>
      </patternFill>
    </fill>
    <fill>
      <patternFill patternType="solid">
        <fgColor indexed="16"/>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indexed="24"/>
        <bgColor auto="1"/>
      </patternFill>
    </fill>
    <fill>
      <patternFill patternType="solid">
        <fgColor indexed="25"/>
        <bgColor auto="1"/>
      </patternFill>
    </fill>
    <fill>
      <patternFill patternType="solid">
        <fgColor indexed="26"/>
        <bgColor auto="1"/>
      </patternFill>
    </fill>
    <fill>
      <patternFill patternType="solid">
        <fgColor indexed="27"/>
        <bgColor auto="1"/>
      </patternFill>
    </fill>
    <fill>
      <patternFill patternType="solid">
        <fgColor indexed="28"/>
        <bgColor auto="1"/>
      </patternFill>
    </fill>
    <fill>
      <patternFill patternType="solid">
        <fgColor indexed="29"/>
        <bgColor auto="1"/>
      </patternFill>
    </fill>
    <fill>
      <patternFill patternType="solid">
        <fgColor indexed="30"/>
        <bgColor auto="1"/>
      </patternFill>
    </fill>
    <fill>
      <patternFill patternType="solid">
        <fgColor indexed="8"/>
        <bgColor auto="1"/>
      </patternFill>
    </fill>
  </fills>
  <borders count="8">
    <border>
      <left/>
      <right/>
      <top/>
      <bottom/>
      <diagonal/>
    </border>
    <border>
      <left style="thin">
        <color indexed="13"/>
      </left>
      <right style="thin">
        <color indexed="13"/>
      </right>
      <top style="thin">
        <color indexed="13"/>
      </top>
      <bottom style="thin">
        <color indexed="13"/>
      </bottom>
      <diagonal/>
    </border>
    <border>
      <left style="thin">
        <color indexed="13"/>
      </left>
      <right style="thin">
        <color indexed="13"/>
      </right>
      <top style="thin">
        <color indexed="13"/>
      </top>
      <bottom style="thin">
        <color indexed="14"/>
      </bottom>
      <diagonal/>
    </border>
    <border>
      <left style="thin">
        <color indexed="13"/>
      </left>
      <right style="thin">
        <color indexed="14"/>
      </right>
      <top style="thin">
        <color indexed="14"/>
      </top>
      <bottom style="thin">
        <color indexed="13"/>
      </bottom>
      <diagonal/>
    </border>
    <border>
      <left style="thin">
        <color indexed="14"/>
      </left>
      <right style="thin">
        <color indexed="13"/>
      </right>
      <top style="thin">
        <color indexed="14"/>
      </top>
      <bottom style="thin">
        <color indexed="13"/>
      </bottom>
      <diagonal/>
    </border>
    <border>
      <left style="thin">
        <color indexed="13"/>
      </left>
      <right style="thin">
        <color indexed="13"/>
      </right>
      <top style="thin">
        <color indexed="14"/>
      </top>
      <bottom style="thin">
        <color indexed="13"/>
      </bottom>
      <diagonal/>
    </border>
    <border>
      <left style="thin">
        <color indexed="13"/>
      </left>
      <right style="thin">
        <color indexed="14"/>
      </right>
      <top style="thin">
        <color indexed="13"/>
      </top>
      <bottom style="thin">
        <color indexed="13"/>
      </bottom>
      <diagonal/>
    </border>
    <border>
      <left style="thin">
        <color indexed="14"/>
      </left>
      <right style="thin">
        <color indexed="13"/>
      </right>
      <top style="thin">
        <color indexed="13"/>
      </top>
      <bottom style="thin">
        <color indexed="13"/>
      </bottom>
      <diagonal/>
    </border>
  </borders>
  <cellStyleXfs count="1">
    <xf numFmtId="0" fontId="0" applyNumberFormat="0" applyFont="1" applyFill="0" applyBorder="0" applyAlignment="1" applyProtection="0">
      <alignment vertical="top" wrapText="1"/>
    </xf>
  </cellStyleXfs>
  <cellXfs count="75">
    <xf numFmtId="0" fontId="0" applyNumberFormat="0" applyFont="1" applyFill="0" applyBorder="0" applyAlignment="1" applyProtection="0">
      <alignment vertical="top" wrapText="1"/>
    </xf>
    <xf numFmtId="0" fontId="1" applyNumberFormat="0" applyFont="1" applyFill="0" applyBorder="0" applyAlignment="1" applyProtection="0">
      <alignment horizontal="left" vertical="top" wrapText="1"/>
    </xf>
    <xf numFmtId="0" fontId="2" applyNumberFormat="0" applyFont="1" applyFill="0" applyBorder="0" applyAlignment="1" applyProtection="0">
      <alignment horizontal="left" vertical="top" wrapText="1"/>
    </xf>
    <xf numFmtId="0" fontId="1" fillId="2" applyNumberFormat="0" applyFont="1" applyFill="1" applyBorder="0" applyAlignment="1" applyProtection="0">
      <alignment horizontal="left" vertical="top" wrapText="1"/>
    </xf>
    <xf numFmtId="0" fontId="1" fillId="3" applyNumberFormat="0" applyFont="1" applyFill="1" applyBorder="0" applyAlignment="1" applyProtection="0">
      <alignment horizontal="left" vertical="top" wrapText="1"/>
    </xf>
    <xf numFmtId="0" fontId="3" fillId="3" applyNumberFormat="0" applyFont="1" applyFill="1" applyBorder="0" applyAlignment="1" applyProtection="0">
      <alignment horizontal="left" vertical="top" wrapText="1"/>
    </xf>
    <xf numFmtId="0" fontId="0" applyNumberFormat="1" applyFont="1" applyFill="0" applyBorder="0" applyAlignment="1" applyProtection="0">
      <alignment vertical="top" wrapText="1"/>
    </xf>
    <xf numFmtId="0" fontId="1" applyNumberFormat="0" applyFont="1" applyFill="0" applyBorder="0" applyAlignment="1" applyProtection="0">
      <alignment horizontal="center" vertical="center"/>
    </xf>
    <xf numFmtId="0" fontId="4" fillId="4" borderId="1" applyNumberFormat="0" applyFont="1" applyFill="1" applyBorder="1" applyAlignment="1" applyProtection="0">
      <alignment vertical="top" wrapText="1"/>
    </xf>
    <xf numFmtId="49" fontId="4" fillId="4" borderId="1" applyNumberFormat="1" applyFont="1" applyFill="1" applyBorder="1" applyAlignment="1" applyProtection="0">
      <alignment vertical="top" wrapText="1"/>
    </xf>
    <xf numFmtId="49" fontId="4" fillId="4" borderId="2" applyNumberFormat="1" applyFont="1" applyFill="1" applyBorder="1" applyAlignment="1" applyProtection="0">
      <alignment vertical="top" wrapText="1"/>
    </xf>
    <xf numFmtId="0" fontId="4" fillId="4" borderId="2" applyNumberFormat="0" applyFont="1" applyFill="1" applyBorder="1" applyAlignment="1" applyProtection="0">
      <alignment vertical="top" wrapText="1"/>
    </xf>
    <xf numFmtId="0" fontId="4" fillId="5" borderId="3" applyNumberFormat="1" applyFont="1" applyFill="1" applyBorder="1" applyAlignment="1" applyProtection="0">
      <alignment horizontal="center" vertical="top" wrapText="1"/>
    </xf>
    <xf numFmtId="0" fontId="0" borderId="4" applyNumberFormat="1" applyFont="1" applyFill="0" applyBorder="1" applyAlignment="1" applyProtection="0">
      <alignment vertical="top" wrapText="1"/>
    </xf>
    <xf numFmtId="49" fontId="0" borderId="5" applyNumberFormat="1" applyFont="1" applyFill="0" applyBorder="1" applyAlignment="1" applyProtection="0">
      <alignment vertical="top" wrapText="1"/>
    </xf>
    <xf numFmtId="0" fontId="0" fillId="6" borderId="5" applyNumberFormat="0" applyFont="1" applyFill="1" applyBorder="1" applyAlignment="1" applyProtection="0">
      <alignment vertical="top" wrapText="1"/>
    </xf>
    <xf numFmtId="0" fontId="0" fillId="4" borderId="5" applyNumberFormat="0" applyFont="1" applyFill="1" applyBorder="1" applyAlignment="1" applyProtection="0">
      <alignment vertical="top" wrapText="1"/>
    </xf>
    <xf numFmtId="1" fontId="0" borderId="5" applyNumberFormat="1" applyFont="1" applyFill="0" applyBorder="1" applyAlignment="1" applyProtection="0">
      <alignment vertical="top" wrapText="1"/>
    </xf>
    <xf numFmtId="11" fontId="0" borderId="5" applyNumberFormat="1" applyFont="1" applyFill="0" applyBorder="1" applyAlignment="1" applyProtection="0">
      <alignment vertical="top" wrapText="1"/>
    </xf>
    <xf numFmtId="59" fontId="0" borderId="5" applyNumberFormat="1" applyFont="1" applyFill="0" applyBorder="1" applyAlignment="1" applyProtection="0">
      <alignment vertical="top" wrapText="1"/>
    </xf>
    <xf numFmtId="0" fontId="4" fillId="5" borderId="6" applyNumberFormat="1" applyFont="1" applyFill="1" applyBorder="1" applyAlignment="1" applyProtection="0">
      <alignment horizontal="center" vertical="top" wrapText="1"/>
    </xf>
    <xf numFmtId="0" fontId="0" borderId="7" applyNumberFormat="1" applyFont="1" applyFill="0" applyBorder="1" applyAlignment="1" applyProtection="0">
      <alignment vertical="top" wrapText="1"/>
    </xf>
    <xf numFmtId="49" fontId="0" borderId="1" applyNumberFormat="1" applyFont="1" applyFill="0" applyBorder="1" applyAlignment="1" applyProtection="0">
      <alignment vertical="top" wrapText="1"/>
    </xf>
    <xf numFmtId="0" fontId="5" fillId="7" borderId="1" applyNumberFormat="0" applyFont="1" applyFill="1" applyBorder="1" applyAlignment="1" applyProtection="0">
      <alignment vertical="top" wrapText="1"/>
    </xf>
    <xf numFmtId="0" fontId="0" fillId="4" borderId="1" applyNumberFormat="0" applyFont="1" applyFill="1" applyBorder="1" applyAlignment="1" applyProtection="0">
      <alignment vertical="top" wrapText="1"/>
    </xf>
    <xf numFmtId="1" fontId="0" borderId="1" applyNumberFormat="1" applyFont="1" applyFill="0" applyBorder="1" applyAlignment="1" applyProtection="0">
      <alignment vertical="top" wrapText="1"/>
    </xf>
    <xf numFmtId="11" fontId="0" borderId="1" applyNumberFormat="1" applyFont="1" applyFill="0" applyBorder="1" applyAlignment="1" applyProtection="0">
      <alignment vertical="top" wrapText="1"/>
    </xf>
    <xf numFmtId="59" fontId="0" borderId="1" applyNumberFormat="1" applyFont="1" applyFill="0" applyBorder="1" applyAlignment="1" applyProtection="0">
      <alignment vertical="top" wrapText="1"/>
    </xf>
    <xf numFmtId="0" fontId="0" fillId="8" borderId="1" applyNumberFormat="0" applyFont="1" applyFill="1" applyBorder="1" applyAlignment="1" applyProtection="0">
      <alignment vertical="top" wrapText="1"/>
    </xf>
    <xf numFmtId="0" fontId="0" fillId="9" borderId="1" applyNumberFormat="0" applyFont="1" applyFill="1" applyBorder="1" applyAlignment="1" applyProtection="0">
      <alignment vertical="top" wrapText="1"/>
    </xf>
    <xf numFmtId="0" fontId="0" fillId="10" borderId="1" applyNumberFormat="0" applyFont="1" applyFill="1" applyBorder="1" applyAlignment="1" applyProtection="0">
      <alignment vertical="top" wrapText="1"/>
    </xf>
    <xf numFmtId="0" fontId="0" fillId="11" borderId="1" applyNumberFormat="0" applyFont="1" applyFill="1" applyBorder="1" applyAlignment="1" applyProtection="0">
      <alignment vertical="top" wrapText="1"/>
    </xf>
    <xf numFmtId="0" fontId="0" fillId="12" borderId="1" applyNumberFormat="0" applyFont="1" applyFill="1" applyBorder="1" applyAlignment="1" applyProtection="0">
      <alignment vertical="top" wrapText="1"/>
    </xf>
    <xf numFmtId="0" fontId="0" fillId="13" borderId="1" applyNumberFormat="0" applyFont="1" applyFill="1" applyBorder="1" applyAlignment="1" applyProtection="0">
      <alignment vertical="top" wrapText="1"/>
    </xf>
    <xf numFmtId="0" fontId="0" fillId="14" borderId="1" applyNumberFormat="0" applyFont="1" applyFill="1" applyBorder="1" applyAlignment="1" applyProtection="0">
      <alignment vertical="top" wrapText="1"/>
    </xf>
    <xf numFmtId="0" fontId="0" fillId="15" borderId="1" applyNumberFormat="0" applyFont="1" applyFill="1" applyBorder="1" applyAlignment="1" applyProtection="0">
      <alignment vertical="top" wrapText="1"/>
    </xf>
    <xf numFmtId="0" fontId="0" fillId="16" borderId="1" applyNumberFormat="0" applyFont="1" applyFill="1" applyBorder="1" applyAlignment="1" applyProtection="0">
      <alignment vertical="top" wrapText="1"/>
    </xf>
    <xf numFmtId="0" fontId="0" fillId="17" borderId="1" applyNumberFormat="0" applyFont="1" applyFill="1" applyBorder="1" applyAlignment="1" applyProtection="0">
      <alignment vertical="top" wrapText="1"/>
    </xf>
    <xf numFmtId="0" fontId="0" fillId="18" borderId="1" applyNumberFormat="0" applyFont="1" applyFill="1" applyBorder="1" applyAlignment="1" applyProtection="0">
      <alignment vertical="top" wrapText="1"/>
    </xf>
    <xf numFmtId="0" fontId="0" fillId="19" borderId="1" applyNumberFormat="0" applyFont="1" applyFill="1" applyBorder="1" applyAlignment="1" applyProtection="0">
      <alignment vertical="top" wrapText="1"/>
    </xf>
    <xf numFmtId="0" fontId="0" fillId="20" borderId="1" applyNumberFormat="0" applyFont="1" applyFill="1" applyBorder="1" applyAlignment="1" applyProtection="0">
      <alignment vertical="top" wrapText="1"/>
    </xf>
    <xf numFmtId="0" fontId="0" applyNumberFormat="1" applyFont="1" applyFill="0" applyBorder="0" applyAlignment="1" applyProtection="0">
      <alignment vertical="top" wrapText="1"/>
    </xf>
    <xf numFmtId="49" fontId="4" fillId="4" borderId="2" applyNumberFormat="1" applyFont="1" applyFill="1" applyBorder="1" applyAlignment="1" applyProtection="0">
      <alignment horizontal="center" vertical="top" wrapText="1"/>
    </xf>
    <xf numFmtId="49" fontId="4" fillId="5" borderId="5" applyNumberFormat="1" applyFont="1" applyFill="1" applyBorder="1" applyAlignment="1" applyProtection="0">
      <alignment vertical="top" wrapText="1"/>
    </xf>
    <xf numFmtId="49" fontId="4" fillId="5" borderId="5" applyNumberFormat="1" applyFont="1" applyFill="1" applyBorder="1" applyAlignment="1" applyProtection="0">
      <alignment horizontal="center" vertical="top" wrapText="1"/>
    </xf>
    <xf numFmtId="49" fontId="4" fillId="5" borderId="3" applyNumberFormat="1" applyFont="1" applyFill="1" applyBorder="1" applyAlignment="1" applyProtection="0">
      <alignment vertical="top" wrapText="1"/>
    </xf>
    <xf numFmtId="60" fontId="0" borderId="4" applyNumberFormat="1" applyFont="1" applyFill="0" applyBorder="1" applyAlignment="1" applyProtection="0">
      <alignment vertical="top" wrapText="1"/>
    </xf>
    <xf numFmtId="3" fontId="0" borderId="5" applyNumberFormat="1" applyFont="1" applyFill="0" applyBorder="1" applyAlignment="1" applyProtection="0">
      <alignment vertical="top" wrapText="1"/>
    </xf>
    <xf numFmtId="49" fontId="4" fillId="5" borderId="1" applyNumberFormat="1" applyFont="1" applyFill="1" applyBorder="1" applyAlignment="1" applyProtection="0">
      <alignment vertical="top" wrapText="1"/>
    </xf>
    <xf numFmtId="49" fontId="4" fillId="5" borderId="1" applyNumberFormat="1" applyFont="1" applyFill="1" applyBorder="1" applyAlignment="1" applyProtection="0">
      <alignment horizontal="center" vertical="top" wrapText="1"/>
    </xf>
    <xf numFmtId="49" fontId="4" fillId="5" borderId="6" applyNumberFormat="1" applyFont="1" applyFill="1" applyBorder="1" applyAlignment="1" applyProtection="0">
      <alignment vertical="top" wrapText="1"/>
    </xf>
    <xf numFmtId="60" fontId="0" borderId="7" applyNumberFormat="1" applyFont="1" applyFill="0" applyBorder="1" applyAlignment="1" applyProtection="0">
      <alignment vertical="top" wrapText="1"/>
    </xf>
    <xf numFmtId="0" fontId="0" borderId="1" applyNumberFormat="1" applyFont="1" applyFill="0" applyBorder="1" applyAlignment="1" applyProtection="0">
      <alignment vertical="top" wrapText="1"/>
    </xf>
    <xf numFmtId="49" fontId="4" fillId="5" borderId="6" applyNumberFormat="1" applyFont="1" applyFill="1" applyBorder="1" applyAlignment="1" applyProtection="0">
      <alignment horizontal="center" vertical="top" wrapText="1"/>
    </xf>
    <xf numFmtId="0" fontId="4" fillId="5" borderId="1" applyNumberFormat="0" applyFont="1" applyFill="1" applyBorder="1" applyAlignment="1" applyProtection="0">
      <alignment vertical="top" wrapText="1"/>
    </xf>
    <xf numFmtId="0" fontId="4" fillId="5" borderId="1" applyNumberFormat="0" applyFont="1" applyFill="1" applyBorder="1" applyAlignment="1" applyProtection="0">
      <alignment horizontal="center" vertical="top" wrapText="1"/>
    </xf>
    <xf numFmtId="0" fontId="4" fillId="5" borderId="6" applyNumberFormat="0" applyFont="1" applyFill="1" applyBorder="1" applyAlignment="1" applyProtection="0">
      <alignment vertical="top" wrapText="1"/>
    </xf>
    <xf numFmtId="0" fontId="0" borderId="7" applyNumberFormat="0" applyFont="1" applyFill="0" applyBorder="1" applyAlignment="1" applyProtection="0">
      <alignment vertical="top" wrapText="1"/>
    </xf>
    <xf numFmtId="0" fontId="0" borderId="1" applyNumberFormat="0" applyFont="1" applyFill="0" applyBorder="1" applyAlignment="1" applyProtection="0">
      <alignment vertical="top" wrapText="1"/>
    </xf>
    <xf numFmtId="61" fontId="0" borderId="7" applyNumberFormat="1" applyFont="1" applyFill="0" applyBorder="1" applyAlignment="1" applyProtection="0">
      <alignment vertical="top" wrapText="1"/>
    </xf>
    <xf numFmtId="62" fontId="0" borderId="1" applyNumberFormat="1" applyFont="1" applyFill="0" applyBorder="1" applyAlignment="1" applyProtection="0">
      <alignment vertical="top" wrapText="1"/>
    </xf>
    <xf numFmtId="63" fontId="0" borderId="7" applyNumberFormat="1" applyFont="1" applyFill="0" applyBorder="1" applyAlignment="1" applyProtection="0">
      <alignment vertical="top" wrapText="1"/>
    </xf>
    <xf numFmtId="64" fontId="0" borderId="1" applyNumberFormat="1" applyFont="1" applyFill="0" applyBorder="1" applyAlignment="1" applyProtection="0">
      <alignment vertical="top" wrapText="1"/>
    </xf>
    <xf numFmtId="65" fontId="0" borderId="7" applyNumberFormat="1" applyFont="1" applyFill="0" applyBorder="1" applyAlignment="1" applyProtection="0">
      <alignment vertical="top" wrapText="1"/>
    </xf>
    <xf numFmtId="66" fontId="0" borderId="1" applyNumberFormat="1" applyFont="1" applyFill="0" applyBorder="1" applyAlignment="1" applyProtection="0">
      <alignment vertical="top" wrapText="1"/>
    </xf>
    <xf numFmtId="67" fontId="0" borderId="7" applyNumberFormat="1" applyFont="1" applyFill="0" applyBorder="1" applyAlignment="1" applyProtection="0">
      <alignment vertical="top" wrapText="1"/>
    </xf>
    <xf numFmtId="68" fontId="0" borderId="1" applyNumberFormat="1" applyFont="1" applyFill="0" applyBorder="1" applyAlignment="1" applyProtection="0">
      <alignment vertical="top" wrapText="1"/>
    </xf>
    <xf numFmtId="3" fontId="0" borderId="1" applyNumberFormat="1" applyFont="1" applyFill="0" applyBorder="1" applyAlignment="1" applyProtection="0">
      <alignment vertical="top" wrapText="1"/>
    </xf>
    <xf numFmtId="69" fontId="0" borderId="7" applyNumberFormat="1" applyFont="1" applyFill="0" applyBorder="1" applyAlignment="1" applyProtection="0">
      <alignment vertical="top" wrapText="1"/>
    </xf>
    <xf numFmtId="0" fontId="0" applyNumberFormat="1" applyFont="1" applyFill="0" applyBorder="0" applyAlignment="1" applyProtection="0">
      <alignment vertical="top" wrapText="1"/>
    </xf>
    <xf numFmtId="0" fontId="4" fillId="5" borderId="3" applyNumberFormat="0" applyFont="1" applyFill="1" applyBorder="1" applyAlignment="1" applyProtection="0">
      <alignment vertical="top" wrapText="1"/>
    </xf>
    <xf numFmtId="49" fontId="0" borderId="4" applyNumberFormat="1" applyFont="1" applyFill="0" applyBorder="1" applyAlignment="1" applyProtection="0">
      <alignment vertical="top" wrapText="1"/>
    </xf>
    <xf numFmtId="0" fontId="0" borderId="5" applyNumberFormat="0" applyFont="1" applyFill="0" applyBorder="1" applyAlignment="1" applyProtection="0">
      <alignment vertical="top" wrapText="1"/>
    </xf>
    <xf numFmtId="0" fontId="4" fillId="5" borderId="6" applyNumberFormat="1" applyFont="1" applyFill="1" applyBorder="1" applyAlignment="1" applyProtection="0">
      <alignment vertical="top" wrapText="1"/>
    </xf>
    <xf numFmtId="49" fontId="0" borderId="7" applyNumberFormat="1" applyFont="1" applyFill="0" applyBorder="1" applyAlignment="1" applyProtection="0">
      <alignment vertical="top" wrapText="1"/>
    </xf>
  </cellXfs>
  <cellStyles count="1">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5e88b1"/>
      <rgbColor rgb="ffeef3f4"/>
      <rgbColor rgb="ff0000ff"/>
      <rgbColor rgb="ffbdc0bf"/>
      <rgbColor rgb="ffa5a5a5"/>
      <rgbColor rgb="ff3f3f3f"/>
      <rgbColor rgb="ffdbdbdb"/>
      <rgbColor rgb="ff7e00db"/>
      <rgbColor rgb="ff230000"/>
      <rgbColor rgb="ff2300ff"/>
      <rgbColor rgb="ff007bff"/>
      <rgbColor rgb="ff00eaff"/>
      <rgbColor rgb="ff00ff00"/>
      <rgbColor rgb="ff70ff00"/>
      <rgbColor rgb="ffc3ff00"/>
      <rgbColor rgb="ffffef00"/>
      <rgbColor rgb="ffff9b00"/>
      <rgbColor rgb="fffe0000"/>
      <rgbColor rgb="ffdf0000"/>
      <rgbColor rgb="ffc90000"/>
      <rgbColor rgb="ffb10000"/>
      <rgbColor rgb="ff940000"/>
    </indexedColors>
  </colors>
</styleSheet>
</file>

<file path=xl/_rels/workbook.xml.rels><?xml version="1.0" encoding="UTF-8"?>
<Relationships xmlns="http://schemas.openxmlformats.org/package/2006/relationships"><Relationship Id="rId1" Type="http://schemas.openxmlformats.org/officeDocument/2006/relationships/sharedStrings" Target="sharedStrings.xml"/><Relationship Id="rId2" Type="http://schemas.openxmlformats.org/officeDocument/2006/relationships/styles" Target="styles.xml"/><Relationship Id="rId3" Type="http://schemas.openxmlformats.org/officeDocument/2006/relationships/theme" Target="theme/theme1.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r="http://schemas.openxmlformats.org/officeDocument/2006/relationships" xmlns:a="http://schemas.openxmlformats.org/drawingml/2006/main" xmlns:m="http://schemas.openxmlformats.org/officeDocument/2006/math" xmlns:a14="http://schemas.microsoft.com/office/drawing/2010/main" xmlns:xdr="http://schemas.openxmlformats.org/drawingml/2006/spreadsheetDrawing">
  <xdr:twoCellAnchor>
    <xdr:from>
      <xdr:col>4</xdr:col>
      <xdr:colOff>601179</xdr:colOff>
      <xdr:row>68</xdr:row>
      <xdr:rowOff>50932</xdr:rowOff>
    </xdr:from>
    <xdr:to>
      <xdr:col>6</xdr:col>
      <xdr:colOff>738060</xdr:colOff>
      <xdr:row>70</xdr:row>
      <xdr:rowOff>8334</xdr:rowOff>
    </xdr:to>
    <xdr:sp>
      <xdr:nvSpPr>
        <xdr:cNvPr id="2" name="Sources on next page…"/>
        <xdr:cNvSpPr txBox="1"/>
      </xdr:nvSpPr>
      <xdr:spPr>
        <a:xfrm>
          <a:off x="3649179" y="11277732"/>
          <a:ext cx="1660882" cy="287603"/>
        </a:xfrm>
        <a:prstGeom prst="rect">
          <a:avLst/>
        </a:prstGeom>
        <a:noFill/>
        <a:ln w="12700" cap="flat">
          <a:noFill/>
          <a:miter lim="400000"/>
        </a:ln>
        <a:effectLst/>
        <a:extLst>
          <a:ext uri="{C572A759-6A51-4108-AA02-DFA0A04FC94B}">
            <ma14:wrappingTextBoxFlag xmlns:ma14="http://schemas.microsoft.com/office/mac/drawingml/2011/main" val="1"/>
          </a:ext>
        </a:extLst>
      </xdr:spPr>
      <xdr:txBody>
        <a:bodyPr wrap="none" lIns="50800" tIns="50800" rIns="50800" bIns="50800" numCol="1" anchor="t">
          <a:spAutoFit/>
        </a:bodyPr>
        <a:lstStyle/>
        <a:p>
          <a:pPr marL="0" marR="0" indent="0" algn="l" defTabSz="457200" rtl="0" latinLnBrk="0">
            <a:lnSpc>
              <a:spcPct val="100000"/>
            </a:lnSpc>
            <a:spcBef>
              <a:spcPts val="0"/>
            </a:spcBef>
            <a:spcAft>
              <a:spcPts val="0"/>
            </a:spcAft>
            <a:buClrTx/>
            <a:buSzTx/>
            <a:buFontTx/>
            <a:buNone/>
            <a:defRPr b="0" baseline="0" cap="none" i="0" spc="0" strike="noStrike" sz="1100" u="none">
              <a:solidFill>
                <a:srgbClr val="000000"/>
              </a:solidFill>
              <a:uFillTx/>
              <a:latin typeface="+mn-lt"/>
              <a:ea typeface="+mn-ea"/>
              <a:cs typeface="+mn-cs"/>
              <a:sym typeface="Helvetica Neue"/>
            </a:defRPr>
          </a:pPr>
          <a:r>
            <a:rPr b="0" baseline="0" cap="none" i="0" spc="0" strike="noStrike" sz="1100" u="none">
              <a:solidFill>
                <a:srgbClr val="000000"/>
              </a:solidFill>
              <a:uFillTx/>
              <a:latin typeface="+mn-lt"/>
              <a:ea typeface="+mn-ea"/>
              <a:cs typeface="+mn-cs"/>
              <a:sym typeface="Helvetica Neue"/>
            </a:rPr>
            <a:t>Sources on next page…</a:t>
          </a:r>
        </a:p>
      </xdr:txBody>
    </xdr:sp>
    <xdr:clientData/>
  </xdr:twoCellAnchor>
</xdr:wsDr>
</file>

<file path=xl/theme/theme1.xml><?xml version="1.0" encoding="utf-8"?>
<a:theme xmlns:a="http://schemas.openxmlformats.org/drawingml/2006/main" xmlns:r="http://schemas.openxmlformats.org/officeDocument/2006/relationships"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FD932"/>
      </a:accent4>
      <a:accent5>
        <a:srgbClr val="FF644E"/>
      </a:accent5>
      <a:accent6>
        <a:srgbClr val="FF42A1"/>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000000"/>
        </a:solidFill>
        <a:ln w="12700" cap="flat">
          <a:noFill/>
          <a:miter lim="400000"/>
        </a:ln>
        <a:effectLst/>
        <a:sp3d/>
      </a:spPr>
      <a:bodyPr rot="0" spcFirstLastPara="1" vertOverflow="overflow" horzOverflow="overflow" vert="horz" wrap="square" lIns="50800" tIns="50800" rIns="50800" bIns="50800" numCol="1" spcCol="38100" rtlCol="0" anchor="ctr" upright="0">
        <a:spAutoFit/>
      </a:bodyPr>
      <a:lstStyle>
        <a:defPPr marL="0" marR="0" indent="0" algn="ctr" defTabSz="584200" rtl="0" fontAlgn="auto" latinLnBrk="0" hangingPunct="0">
          <a:lnSpc>
            <a:spcPct val="100000"/>
          </a:lnSpc>
          <a:spcBef>
            <a:spcPts val="0"/>
          </a:spcBef>
          <a:spcAft>
            <a:spcPts val="0"/>
          </a:spcAft>
          <a:buClrTx/>
          <a:buSzTx/>
          <a:buFontTx/>
          <a:buNone/>
          <a:defRPr b="0" baseline="0" cap="none" i="0" spc="0" strike="noStrike" sz="1200" u="none" kumimoji="0" normalizeH="0">
            <a:ln>
              <a:noFill/>
            </a:ln>
            <a:solidFill>
              <a:srgbClr val="FFFFFF"/>
            </a:solidFill>
            <a:effectLst/>
            <a:uFillTx/>
            <a:latin typeface="Helvetica Neue Medium"/>
            <a:ea typeface="Helvetica Neue Medium"/>
            <a:cs typeface="Helvetica Neue Medium"/>
            <a:sym typeface="Helvetica Neue Medium"/>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spDef>
    <a:lnDef>
      <a:spPr>
        <a:noFill/>
        <a:ln w="127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upright="0">
        <a:noAutofit/>
      </a:bodyPr>
      <a:lstStyle>
        <a:def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upright="0">
        <a:spAutoFit/>
      </a:bodyPr>
      <a:lstStyle>
        <a:defPPr marL="0" marR="0" indent="0" algn="l" defTabSz="457200" rtl="0" fontAlgn="auto" latinLnBrk="0" hangingPunct="0">
          <a:lnSpc>
            <a:spcPct val="100000"/>
          </a:lnSpc>
          <a:spcBef>
            <a:spcPts val="0"/>
          </a:spcBef>
          <a:spcAft>
            <a:spcPts val="0"/>
          </a:spcAft>
          <a:buClrTx/>
          <a:buSzTx/>
          <a:buFontTx/>
          <a:buNone/>
          <a:defRPr b="0" baseline="0" cap="none" i="0" spc="0" strike="noStrike" sz="1100" u="none" kumimoji="0" normalizeH="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b="0" baseline="0" cap="none" i="0" spc="0" strike="noStrike" sz="1800" u="none" kumimoji="0" normalizeH="0">
            <a:ln>
              <a:noFill/>
            </a:ln>
            <a:solidFill>
              <a:srgbClr val="000000"/>
            </a:solidFill>
            <a:effectLst/>
            <a:uFillTx/>
          </a:defRPr>
        </a:lvl9pPr>
      </a:lstStyle>
      <a:style>
        <a:lnRef idx="0"/>
        <a:fillRef idx="0"/>
        <a:effectRef idx="0"/>
        <a:fontRef idx="none"/>
      </a:style>
    </a:txDef>
  </a:objectDefaults>
</a:theme>
</file>

<file path=xl/worksheets/_rels/sheet4.xml.rels><?xml version="1.0" encoding="UTF-8"?>
<Relationships xmlns="http://schemas.openxmlformats.org/package/2006/relationships"><Relationship Id="rId1" Type="http://schemas.openxmlformats.org/officeDocument/2006/relationships/hyperlink" Target="https://en.wikipedia.org/wiki/Visible_spectrum" TargetMode="External"/><Relationship Id="rId2" Type="http://schemas.openxmlformats.org/officeDocument/2006/relationships/hyperlink" Target="https://405nm.com/wavelength-to-color/" TargetMode="External"/><Relationship Id="rId3" Type="http://schemas.openxmlformats.org/officeDocument/2006/relationships/hyperlink" Target="https://www.w3schools.com/colors/colors_rgb.asp" TargetMode="External"/><Relationship Id="rId4" Type="http://schemas.openxmlformats.org/officeDocument/2006/relationships/hyperlink" Target="https://colordesigner.io/color-name-finder" TargetMode="External"/><Relationship Id="rId5" Type="http://schemas.openxmlformats.org/officeDocument/2006/relationships/hyperlink" Target="https://en.wikipedia.org/wiki/Planck_constant" TargetMode="External"/><Relationship Id="rId6" Type="http://schemas.openxmlformats.org/officeDocument/2006/relationships/hyperlink" Target="https://en.wikipedia.org/wiki/Electronvolt" TargetMode="External"/><Relationship Id="rId7" Type="http://schemas.openxmlformats.org/officeDocument/2006/relationships/hyperlink" Target="https://phys.libretexts.org/Bookshelves/College_Physics/College_Physics_1e_(OpenStax)/29:_Introduction_to_Quantum_Physics/29.03:_Photon_Energies_and_the_Electromagnetic_Spectrum" TargetMode="External"/><Relationship Id="rId8" Type="http://schemas.openxmlformats.org/officeDocument/2006/relationships/hyperlink" Target="https://www.colorhexa.com/2300ff" TargetMode="External"/></Relationships>

</file>

<file path=xl/worksheets/_rels/sheet5.xml.rels><?xml version="1.0" encoding="UTF-8"?>
<Relationships xmlns="http://schemas.openxmlformats.org/package/2006/relationships"><Relationship Id="rId1" Type="http://schemas.openxmlformats.org/officeDocument/2006/relationships/drawing" Target="../drawings/drawing1.xml"/></Relationships>

</file>

<file path=xl/worksheets/sheet1.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 width="2" customWidth="1"/>
    <col min="2" max="4" width="33.6016" customWidth="1"/>
  </cols>
  <sheetData>
    <row r="3" ht="50" customHeight="1">
      <c r="B3" t="s" s="1">
        <v>0</v>
      </c>
      <c r="C3"/>
      <c r="D3"/>
    </row>
    <row r="7">
      <c r="B7" t="s" s="2">
        <v>1</v>
      </c>
      <c r="C7" t="s" s="2">
        <v>2</v>
      </c>
      <c r="D7" t="s" s="2">
        <v>3</v>
      </c>
    </row>
    <row r="9">
      <c r="B9" t="s" s="3">
        <v>4</v>
      </c>
      <c r="C9" s="3"/>
      <c r="D9" s="3"/>
    </row>
    <row r="10">
      <c r="B10" s="4"/>
      <c r="C10" t="s" s="4">
        <v>5</v>
      </c>
      <c r="D10" t="s" s="5">
        <v>6</v>
      </c>
    </row>
    <row r="11">
      <c r="B11" s="4"/>
      <c r="C11" t="s" s="4">
        <v>73</v>
      </c>
      <c r="D11" t="s" s="5">
        <v>74</v>
      </c>
    </row>
    <row r="12">
      <c r="B12" s="4"/>
      <c r="C12" t="s" s="4">
        <v>105</v>
      </c>
      <c r="D12" t="s" s="5">
        <v>106</v>
      </c>
    </row>
    <row r="13">
      <c r="B13" s="4"/>
      <c r="C13" t="s" s="4">
        <v>127</v>
      </c>
      <c r="D13" t="s" s="5">
        <v>128</v>
      </c>
    </row>
  </sheetData>
  <mergeCells count="1">
    <mergeCell ref="B3:D3"/>
  </mergeCells>
  <hyperlinks>
    <hyperlink ref="D10" location="'Sheet 1 - NASA STELLA-Q2 Color '!R2C1" tooltip="" display="Sheet 1 - NASA STELLA-Q2 Color "/>
    <hyperlink ref="D11" location="'Sheet 1 - Constants and metric '!R2C1" tooltip="" display="Sheet 1 - Constants and metric "/>
    <hyperlink ref="D12" location="'Sheet 1 - Sources'!R2C1" tooltip="" display="Sheet 1 - Sources"/>
    <hyperlink ref="D13" location="'Sheet 1 - Drawings'!R1C1" tooltip="" display="Sheet 1 - Drawings"/>
  </hyperlinks>
</worksheet>
</file>

<file path=xl/worksheets/sheet2.xml><?xml version="1.0" encoding="utf-8"?>
<worksheet xmlns:r="http://schemas.openxmlformats.org/officeDocument/2006/relationships" xmlns="http://schemas.openxmlformats.org/spreadsheetml/2006/main">
  <dimension ref="A2:J22"/>
  <sheetViews>
    <sheetView workbookViewId="0" showGridLines="0" defaultGridColor="1">
      <pane topLeftCell="B5" xSplit="1" ySplit="4" activePane="bottomRight" state="frozen"/>
    </sheetView>
  </sheetViews>
  <sheetFormatPr defaultColWidth="16.3333" defaultRowHeight="19.9" customHeight="1" outlineLevelRow="0" outlineLevelCol="0"/>
  <cols>
    <col min="1" max="1" width="11" style="6" customWidth="1"/>
    <col min="2" max="2" width="13.8516" style="6" customWidth="1"/>
    <col min="3" max="3" width="11.8516" style="6" customWidth="1"/>
    <col min="4" max="4" width="16.3516" style="6" customWidth="1"/>
    <col min="5" max="5" width="11.8516" style="6" customWidth="1"/>
    <col min="6" max="6" width="13" style="6" customWidth="1"/>
    <col min="7" max="7" width="3.17188" style="6" customWidth="1"/>
    <col min="8" max="8" width="12.6719" style="6" customWidth="1"/>
    <col min="9" max="9" width="16.1719" style="6" customWidth="1"/>
    <col min="10" max="10" width="22.1719" style="6" customWidth="1"/>
    <col min="11" max="16384" width="16.3516" style="6" customWidth="1"/>
  </cols>
  <sheetData>
    <row r="1" ht="27.65" customHeight="1">
      <c r="A1" t="s" s="7">
        <v>5</v>
      </c>
      <c r="B1" s="7"/>
      <c r="C1" s="7"/>
      <c r="D1" s="7"/>
      <c r="E1" s="7"/>
      <c r="F1" s="7"/>
      <c r="G1" s="7"/>
      <c r="H1" s="7"/>
      <c r="I1" s="7"/>
      <c r="J1" s="7"/>
    </row>
    <row r="2" ht="32.05" customHeight="1">
      <c r="A2" s="8"/>
      <c r="B2" t="s" s="9">
        <v>7</v>
      </c>
      <c r="C2" t="s" s="9">
        <v>8</v>
      </c>
      <c r="D2" t="s" s="9">
        <v>9</v>
      </c>
      <c r="E2" t="s" s="9">
        <v>10</v>
      </c>
      <c r="F2" t="s" s="9">
        <v>11</v>
      </c>
      <c r="G2" t="s" s="9">
        <v>12</v>
      </c>
      <c r="H2" t="s" s="9">
        <v>13</v>
      </c>
      <c r="I2" t="s" s="9">
        <v>14</v>
      </c>
      <c r="J2" t="s" s="9">
        <v>15</v>
      </c>
    </row>
    <row r="3" ht="32.75" customHeight="1">
      <c r="A3" t="s" s="9">
        <v>16</v>
      </c>
      <c r="B3" t="s" s="9">
        <v>17</v>
      </c>
      <c r="C3" t="s" s="9">
        <v>18</v>
      </c>
      <c r="D3" t="s" s="9">
        <v>18</v>
      </c>
      <c r="E3" t="s" s="9">
        <v>18</v>
      </c>
      <c r="F3" t="s" s="9">
        <v>18</v>
      </c>
      <c r="G3" s="8"/>
      <c r="H3" t="s" s="9">
        <v>19</v>
      </c>
      <c r="I3" t="s" s="9">
        <v>20</v>
      </c>
      <c r="J3" t="s" s="9">
        <v>20</v>
      </c>
    </row>
    <row r="4" ht="20.25" customHeight="1">
      <c r="A4" t="s" s="10">
        <v>21</v>
      </c>
      <c r="B4" t="s" s="10">
        <v>22</v>
      </c>
      <c r="C4" t="s" s="10">
        <v>23</v>
      </c>
      <c r="D4" t="s" s="10">
        <v>24</v>
      </c>
      <c r="E4" t="s" s="10">
        <v>25</v>
      </c>
      <c r="F4" t="s" s="10">
        <v>26</v>
      </c>
      <c r="G4" s="11"/>
      <c r="H4" t="s" s="10">
        <v>27</v>
      </c>
      <c r="I4" t="s" s="10">
        <v>28</v>
      </c>
      <c r="J4" t="s" s="10">
        <v>29</v>
      </c>
    </row>
    <row r="5" ht="20.25" customHeight="1">
      <c r="A5" s="12">
        <v>1</v>
      </c>
      <c r="B5" s="13">
        <v>410</v>
      </c>
      <c r="C5" t="s" s="14">
        <v>30</v>
      </c>
      <c r="D5" s="15"/>
      <c r="E5" t="s" s="14">
        <v>31</v>
      </c>
      <c r="F5" t="s" s="14">
        <v>32</v>
      </c>
      <c r="G5" s="16"/>
      <c r="H5" s="17">
        <f>'Sheet 1 - Constants and metric '!$E$3/(B5*'Sheet 1 - Constants and metric '!$E$8)/'Sheet 1 - Constants and metric '!$E$15</f>
        <v>731.201117073171</v>
      </c>
      <c r="I5" s="18">
        <f>'Sheet 1 - Constants and metric '!$E$4*H5*'Sheet 1 - Constants and metric '!$E$15</f>
        <v>4.84498989548519e-19</v>
      </c>
      <c r="J5" s="19">
        <f>I5/'Sheet 1 - Constants and metric '!$D$5</f>
        <v>3.02400483983415</v>
      </c>
    </row>
    <row r="6" ht="20.05" customHeight="1">
      <c r="A6" s="20">
        <v>2</v>
      </c>
      <c r="B6" s="21">
        <v>435</v>
      </c>
      <c r="C6" t="s" s="22">
        <v>33</v>
      </c>
      <c r="D6" s="23"/>
      <c r="E6" t="s" s="22">
        <v>34</v>
      </c>
      <c r="F6" t="s" s="22">
        <v>35</v>
      </c>
      <c r="G6" s="24"/>
      <c r="H6" s="25">
        <f>'Sheet 1 - Constants and metric '!$E$3/(B6*'Sheet 1 - Constants and metric '!$E$8)/'Sheet 1 - Constants and metric '!$E$15</f>
        <v>689.178064367816</v>
      </c>
      <c r="I6" s="26">
        <f>'Sheet 1 - Constants and metric '!$E$4*H6*'Sheet 1 - Constants and metric '!$E$15</f>
        <v>4.56654220034236e-19</v>
      </c>
      <c r="J6" s="27">
        <f>I6/'Sheet 1 - Constants and metric '!$D$5</f>
        <v>2.85021145823449</v>
      </c>
    </row>
    <row r="7" ht="20.05" customHeight="1">
      <c r="A7" s="20">
        <v>3</v>
      </c>
      <c r="B7" s="21">
        <v>460</v>
      </c>
      <c r="C7" t="s" s="22">
        <v>36</v>
      </c>
      <c r="D7" s="28"/>
      <c r="E7" t="s" s="22">
        <v>37</v>
      </c>
      <c r="F7" t="s" s="22">
        <v>38</v>
      </c>
      <c r="G7" s="24"/>
      <c r="H7" s="25">
        <f>'Sheet 1 - Constants and metric '!$E$3/(B7*'Sheet 1 - Constants and metric '!$E$8)/'Sheet 1 - Constants and metric '!$E$15</f>
        <v>651.722734782609</v>
      </c>
      <c r="I7" s="26">
        <f>'Sheet 1 - Constants and metric '!$E$4*H7*'Sheet 1 - Constants and metric '!$E$15</f>
        <v>4.31836055901941e-19</v>
      </c>
      <c r="J7" s="27">
        <f>I7/'Sheet 1 - Constants and metric '!$D$5</f>
        <v>2.69530866159131</v>
      </c>
    </row>
    <row r="8" ht="20.05" customHeight="1">
      <c r="A8" s="20">
        <v>4</v>
      </c>
      <c r="B8" s="21">
        <v>485</v>
      </c>
      <c r="C8" t="s" s="22">
        <v>39</v>
      </c>
      <c r="D8" s="29"/>
      <c r="E8" t="s" s="22">
        <v>40</v>
      </c>
      <c r="F8" t="s" s="22">
        <v>41</v>
      </c>
      <c r="G8" s="24"/>
      <c r="H8" s="25">
        <f>'Sheet 1 - Constants and metric '!$E$3/(B8*'Sheet 1 - Constants and metric '!$E$8)/'Sheet 1 - Constants and metric '!$E$15</f>
        <v>618.128779381443</v>
      </c>
      <c r="I8" s="26">
        <f>'Sheet 1 - Constants and metric '!$E$4*H8*'Sheet 1 - Constants and metric '!$E$15</f>
        <v>4.09576465391531e-19</v>
      </c>
      <c r="J8" s="27">
        <f>I8/'Sheet 1 - Constants and metric '!$D$5</f>
        <v>2.55637522542681</v>
      </c>
    </row>
    <row r="9" ht="20.05" customHeight="1">
      <c r="A9" s="20">
        <v>5</v>
      </c>
      <c r="B9" s="21">
        <v>510</v>
      </c>
      <c r="C9" t="s" s="22">
        <v>42</v>
      </c>
      <c r="D9" s="30"/>
      <c r="E9" t="s" s="22">
        <v>43</v>
      </c>
      <c r="F9" t="s" s="22">
        <v>44</v>
      </c>
      <c r="G9" s="24"/>
      <c r="H9" s="25">
        <f>'Sheet 1 - Constants and metric '!$E$3/(B9*'Sheet 1 - Constants and metric '!$E$8)/'Sheet 1 - Constants and metric '!$E$15</f>
        <v>587.828349019608</v>
      </c>
      <c r="I9" s="26">
        <f>'Sheet 1 - Constants and metric '!$E$4*H9*'Sheet 1 - Constants and metric '!$E$15</f>
        <v>3.89499187676261e-19</v>
      </c>
      <c r="J9" s="27">
        <f>I9/'Sheet 1 - Constants and metric '!$D$5</f>
        <v>2.43106271437648</v>
      </c>
    </row>
    <row r="10" ht="20.05" customHeight="1">
      <c r="A10" s="20">
        <v>6</v>
      </c>
      <c r="B10" s="21">
        <v>535</v>
      </c>
      <c r="C10" t="s" s="22">
        <v>45</v>
      </c>
      <c r="D10" s="31"/>
      <c r="E10" t="s" s="22">
        <v>46</v>
      </c>
      <c r="F10" t="s" s="22">
        <v>47</v>
      </c>
      <c r="G10" s="24"/>
      <c r="H10" s="25">
        <f>'Sheet 1 - Constants and metric '!$E$3/(B10*'Sheet 1 - Constants and metric '!$E$8)/'Sheet 1 - Constants and metric '!$E$15</f>
        <v>560.359734579439</v>
      </c>
      <c r="I10" s="26">
        <f>'Sheet 1 - Constants and metric '!$E$4*H10*'Sheet 1 - Constants and metric '!$E$15</f>
        <v>3.71298291055874e-19</v>
      </c>
      <c r="J10" s="27">
        <f>I10/'Sheet 1 - Constants and metric '!$D$5</f>
        <v>2.31746165295701</v>
      </c>
    </row>
    <row r="11" ht="20.05" customHeight="1">
      <c r="A11" s="20">
        <v>7</v>
      </c>
      <c r="B11" s="21">
        <v>560</v>
      </c>
      <c r="C11" t="s" s="22">
        <v>48</v>
      </c>
      <c r="D11" s="32"/>
      <c r="E11" t="s" s="22">
        <v>49</v>
      </c>
      <c r="F11" t="s" s="22">
        <v>50</v>
      </c>
      <c r="G11" s="24"/>
      <c r="H11" s="25">
        <f>'Sheet 1 - Constants and metric '!$E$3/(B11*'Sheet 1 - Constants and metric '!$E$8)/'Sheet 1 - Constants and metric '!$E$15</f>
        <v>535.343675</v>
      </c>
      <c r="I11" s="26">
        <f>'Sheet 1 - Constants and metric '!$E$4*H11*'Sheet 1 - Constants and metric '!$E$15</f>
        <v>3.5472247449088e-19</v>
      </c>
      <c r="J11" s="27">
        <f>I11/'Sheet 1 - Constants and metric '!$D$5</f>
        <v>2.214003543450</v>
      </c>
    </row>
    <row r="12" ht="20.05" customHeight="1">
      <c r="A12" s="20">
        <v>8</v>
      </c>
      <c r="B12" s="21">
        <v>585</v>
      </c>
      <c r="C12" t="s" s="22">
        <v>51</v>
      </c>
      <c r="D12" s="33"/>
      <c r="E12" t="s" s="22">
        <v>52</v>
      </c>
      <c r="F12" t="s" s="22">
        <v>53</v>
      </c>
      <c r="G12" s="24"/>
      <c r="H12" s="25">
        <f>'Sheet 1 - Constants and metric '!$E$3/(B12*'Sheet 1 - Constants and metric '!$E$8)/'Sheet 1 - Constants and metric '!$E$15</f>
        <v>512.465740170940</v>
      </c>
      <c r="I12" s="26">
        <f>'Sheet 1 - Constants and metric '!$E$4*H12*'Sheet 1 - Constants and metric '!$E$15</f>
        <v>3.39563394384432e-19</v>
      </c>
      <c r="J12" s="27">
        <f>I12/'Sheet 1 - Constants and metric '!$D$5</f>
        <v>2.11938800740513</v>
      </c>
    </row>
    <row r="13" ht="20.05" customHeight="1">
      <c r="A13" s="20">
        <v>9</v>
      </c>
      <c r="B13" s="21">
        <v>610</v>
      </c>
      <c r="C13" t="s" s="22">
        <v>54</v>
      </c>
      <c r="D13" s="34"/>
      <c r="E13" t="s" s="22">
        <v>55</v>
      </c>
      <c r="F13" t="s" s="22">
        <v>56</v>
      </c>
      <c r="G13" s="24"/>
      <c r="H13" s="25">
        <f>'Sheet 1 - Constants and metric '!$E$3/(B13*'Sheet 1 - Constants and metric '!$E$8)/'Sheet 1 - Constants and metric '!$E$15</f>
        <v>491.463045901639</v>
      </c>
      <c r="I13" s="26">
        <f>'Sheet 1 - Constants and metric '!$E$4*H13*'Sheet 1 - Constants and metric '!$E$15</f>
        <v>3.25646861827693e-19</v>
      </c>
      <c r="J13" s="27">
        <f>I13/'Sheet 1 - Constants and metric '!$D$5</f>
        <v>2.03252784316722</v>
      </c>
    </row>
    <row r="14" ht="20.05" customHeight="1">
      <c r="A14" s="20">
        <v>10</v>
      </c>
      <c r="B14" s="21">
        <v>645</v>
      </c>
      <c r="C14" t="s" s="22">
        <v>57</v>
      </c>
      <c r="D14" s="35"/>
      <c r="E14" t="s" s="22">
        <v>58</v>
      </c>
      <c r="F14" t="s" s="22">
        <v>59</v>
      </c>
      <c r="G14" s="24"/>
      <c r="H14" s="25">
        <f>'Sheet 1 - Constants and metric '!$E$3/(B14*'Sheet 1 - Constants and metric '!$E$8)/'Sheet 1 - Constants and metric '!$E$15</f>
        <v>464.794508527132</v>
      </c>
      <c r="I14" s="26">
        <f>'Sheet 1 - Constants and metric '!$E$4*H14*'Sheet 1 - Constants and metric '!$E$15</f>
        <v>3.07976101883555e-19</v>
      </c>
      <c r="J14" s="27">
        <f>I14/'Sheet 1 - Constants and metric '!$D$5</f>
        <v>1.92223563462326</v>
      </c>
    </row>
    <row r="15" ht="20.05" customHeight="1">
      <c r="A15" s="20">
        <v>11</v>
      </c>
      <c r="B15" s="21">
        <v>680</v>
      </c>
      <c r="C15" t="s" s="22">
        <v>57</v>
      </c>
      <c r="D15" s="36"/>
      <c r="E15" t="s" s="22">
        <v>60</v>
      </c>
      <c r="F15" t="s" s="22">
        <v>61</v>
      </c>
      <c r="G15" s="24"/>
      <c r="H15" s="25">
        <f>'Sheet 1 - Constants and metric '!$E$3/(B15*'Sheet 1 - Constants and metric '!$E$8)/'Sheet 1 - Constants and metric '!$E$15</f>
        <v>440.871261764706</v>
      </c>
      <c r="I15" s="26">
        <f>'Sheet 1 - Constants and metric '!$E$4*H15*'Sheet 1 - Constants and metric '!$E$15</f>
        <v>2.92124390757195e-19</v>
      </c>
      <c r="J15" s="27">
        <f>I15/'Sheet 1 - Constants and metric '!$D$5</f>
        <v>1.82329703578235</v>
      </c>
    </row>
    <row r="16" ht="20.05" customHeight="1">
      <c r="A16" s="20">
        <v>12</v>
      </c>
      <c r="B16" s="21">
        <v>705</v>
      </c>
      <c r="C16" t="s" s="22">
        <v>57</v>
      </c>
      <c r="D16" s="37"/>
      <c r="E16" t="s" s="22">
        <v>62</v>
      </c>
      <c r="F16" t="s" s="22">
        <v>63</v>
      </c>
      <c r="G16" s="24"/>
      <c r="H16" s="25">
        <f>'Sheet 1 - Constants and metric '!$E$3/(B16*'Sheet 1 - Constants and metric '!$E$8)/'Sheet 1 - Constants and metric '!$E$15</f>
        <v>425.237529078014</v>
      </c>
      <c r="I16" s="26">
        <f>'Sheet 1 - Constants and metric '!$E$4*H16*'Sheet 1 - Constants and metric '!$E$15</f>
        <v>2.81765369808359e-19</v>
      </c>
      <c r="J16" s="27">
        <f>I16/'Sheet 1 - Constants and metric '!$D$5</f>
        <v>1.75864111252767</v>
      </c>
    </row>
    <row r="17" ht="20.05" customHeight="1">
      <c r="A17" s="20">
        <v>13</v>
      </c>
      <c r="B17" s="21">
        <v>730</v>
      </c>
      <c r="C17" t="s" s="22">
        <v>64</v>
      </c>
      <c r="D17" s="38"/>
      <c r="E17" t="s" s="22">
        <v>65</v>
      </c>
      <c r="F17" t="s" s="22">
        <v>66</v>
      </c>
      <c r="G17" s="24"/>
      <c r="H17" s="25">
        <f>'Sheet 1 - Constants and metric '!$E$3/(B17*'Sheet 1 - Constants and metric '!$E$8)/'Sheet 1 - Constants and metric '!$E$15</f>
        <v>410.6746</v>
      </c>
      <c r="I17" s="26">
        <f>'Sheet 1 - Constants and metric '!$E$4*H17*'Sheet 1 - Constants and metric '!$E$15</f>
        <v>2.72115870842319e-19</v>
      </c>
      <c r="J17" s="27">
        <f>I17/'Sheet 1 - Constants and metric '!$D$5</f>
        <v>1.69841367716713</v>
      </c>
    </row>
    <row r="18" ht="20.05" customHeight="1">
      <c r="A18" s="20">
        <v>14</v>
      </c>
      <c r="B18" s="21">
        <v>760</v>
      </c>
      <c r="C18" t="s" s="22">
        <v>67</v>
      </c>
      <c r="D18" s="39"/>
      <c r="E18" t="s" s="22">
        <v>68</v>
      </c>
      <c r="F18" t="s" s="22">
        <v>69</v>
      </c>
      <c r="G18" s="24"/>
      <c r="H18" s="25">
        <f>'Sheet 1 - Constants and metric '!$E$3/(B18*'Sheet 1 - Constants and metric '!$E$8)/'Sheet 1 - Constants and metric '!$E$15</f>
        <v>394.463760526316</v>
      </c>
      <c r="I18" s="26">
        <f>'Sheet 1 - Constants and metric '!$E$4*H18*'Sheet 1 - Constants and metric '!$E$15</f>
        <v>2.61374454888017e-19</v>
      </c>
      <c r="J18" s="27">
        <f>I18/'Sheet 1 - Constants and metric '!$D$5</f>
        <v>1.63137103201579</v>
      </c>
    </row>
    <row r="19" ht="20.05" customHeight="1">
      <c r="A19" s="20">
        <v>15</v>
      </c>
      <c r="B19" s="21">
        <v>810</v>
      </c>
      <c r="C19" t="s" s="22">
        <v>70</v>
      </c>
      <c r="D19" s="40"/>
      <c r="E19" t="s" s="22">
        <v>71</v>
      </c>
      <c r="F19" t="s" s="22">
        <v>72</v>
      </c>
      <c r="G19" s="24"/>
      <c r="H19" s="25">
        <f>'Sheet 1 - Constants and metric '!$E$3/(B19*'Sheet 1 - Constants and metric '!$E$8)/'Sheet 1 - Constants and metric '!$E$15</f>
        <v>370.114145679012</v>
      </c>
      <c r="I19" s="26">
        <f>'Sheet 1 - Constants and metric '!$E$4*H19*'Sheet 1 - Constants and metric '!$E$15</f>
        <v>2.45240229277645e-19</v>
      </c>
      <c r="J19" s="27">
        <f>I19/'Sheet 1 - Constants and metric '!$D$5</f>
        <v>1.53066911645926</v>
      </c>
    </row>
    <row r="20" ht="20.05" customHeight="1">
      <c r="A20" s="20">
        <v>16</v>
      </c>
      <c r="B20" s="21">
        <v>860</v>
      </c>
      <c r="C20" t="s" s="22">
        <v>70</v>
      </c>
      <c r="D20" s="40"/>
      <c r="E20" t="s" s="22">
        <v>71</v>
      </c>
      <c r="F20" t="s" s="22">
        <v>72</v>
      </c>
      <c r="G20" s="24"/>
      <c r="H20" s="25">
        <f>'Sheet 1 - Constants and metric '!$E$3/(B20*'Sheet 1 - Constants and metric '!$E$8)/'Sheet 1 - Constants and metric '!$E$15</f>
        <v>348.595881395349</v>
      </c>
      <c r="I20" s="26">
        <f>'Sheet 1 - Constants and metric '!$E$4*H20*'Sheet 1 - Constants and metric '!$E$15</f>
        <v>2.30982076412666e-19</v>
      </c>
      <c r="J20" s="27">
        <f>I20/'Sheet 1 - Constants and metric '!$D$5</f>
        <v>1.44167672596744</v>
      </c>
    </row>
    <row r="21" ht="20.05" customHeight="1">
      <c r="A21" s="20">
        <v>17</v>
      </c>
      <c r="B21" s="21">
        <v>900</v>
      </c>
      <c r="C21" t="s" s="22">
        <v>70</v>
      </c>
      <c r="D21" s="40"/>
      <c r="E21" t="s" s="22">
        <v>71</v>
      </c>
      <c r="F21" t="s" s="22">
        <v>72</v>
      </c>
      <c r="G21" s="24"/>
      <c r="H21" s="25">
        <f>'Sheet 1 - Constants and metric '!$E$3/(B21*'Sheet 1 - Constants and metric '!$E$8)/'Sheet 1 - Constants and metric '!$E$15</f>
        <v>333.102731111111</v>
      </c>
      <c r="I21" s="26">
        <f>'Sheet 1 - Constants and metric '!$E$4*H21*'Sheet 1 - Constants and metric '!$E$15</f>
        <v>2.20716206349881e-19</v>
      </c>
      <c r="J21" s="27">
        <f>I21/'Sheet 1 - Constants and metric '!$D$5</f>
        <v>1.37760220481334</v>
      </c>
    </row>
    <row r="22" ht="20.05" customHeight="1">
      <c r="A22" s="20">
        <v>18</v>
      </c>
      <c r="B22" s="21">
        <v>940</v>
      </c>
      <c r="C22" t="s" s="22">
        <v>70</v>
      </c>
      <c r="D22" s="40"/>
      <c r="E22" t="s" s="22">
        <v>71</v>
      </c>
      <c r="F22" t="s" s="22">
        <v>72</v>
      </c>
      <c r="G22" s="24"/>
      <c r="H22" s="25">
        <f>'Sheet 1 - Constants and metric '!$E$3/(B22*'Sheet 1 - Constants and metric '!$E$8)/'Sheet 1 - Constants and metric '!$E$15</f>
        <v>318.928146808511</v>
      </c>
      <c r="I22" s="26">
        <f>'Sheet 1 - Constants and metric '!$E$4*H22*'Sheet 1 - Constants and metric '!$E$15</f>
        <v>2.11324027356269e-19</v>
      </c>
      <c r="J22" s="27">
        <f>I22/'Sheet 1 - Constants and metric '!$D$5</f>
        <v>1.31898083439575</v>
      </c>
    </row>
  </sheetData>
  <mergeCells count="1">
    <mergeCell ref="A1:J1"/>
  </mergeCells>
  <pageMargins left="0.5" right="0.5" top="0.75" bottom="0.75" header="0.277778" footer="0.277778"/>
  <pageSetup firstPageNumber="1" fitToHeight="1" fitToWidth="1" scale="67" useFirstPageNumber="0" orientation="portrait" pageOrder="downThenOver"/>
  <headerFooter>
    <oddFooter>&amp;C&amp;"Helvetica Neue,Regular"&amp;12&amp;K000000&amp;P</oddFooter>
  </headerFooter>
</worksheet>
</file>

<file path=xl/worksheets/sheet3.xml><?xml version="1.0" encoding="utf-8"?>
<worksheet xmlns:r="http://schemas.openxmlformats.org/officeDocument/2006/relationships" xmlns="http://schemas.openxmlformats.org/spreadsheetml/2006/main">
  <dimension ref="A2:E15"/>
  <sheetViews>
    <sheetView workbookViewId="0" showGridLines="0" defaultGridColor="1">
      <pane topLeftCell="D3" xSplit="3" ySplit="2" activePane="bottomRight" state="frozen"/>
    </sheetView>
  </sheetViews>
  <sheetFormatPr defaultColWidth="16.3333" defaultRowHeight="19.9" customHeight="1" outlineLevelRow="0" outlineLevelCol="0"/>
  <cols>
    <col min="1" max="1" width="22.8438" style="41" customWidth="1"/>
    <col min="2" max="2" width="11.5" style="41" customWidth="1"/>
    <col min="3" max="4" width="16.3516" style="41" customWidth="1"/>
    <col min="5" max="5" width="41.8516" style="41" customWidth="1"/>
    <col min="6" max="16384" width="16.3516" style="41" customWidth="1"/>
  </cols>
  <sheetData>
    <row r="1" ht="27.65" customHeight="1">
      <c r="A1" t="s" s="7">
        <v>73</v>
      </c>
      <c r="B1" s="7"/>
      <c r="C1" s="7"/>
      <c r="D1" s="7"/>
      <c r="E1" s="7"/>
    </row>
    <row r="2" ht="20.25" customHeight="1">
      <c r="A2" t="s" s="10">
        <v>75</v>
      </c>
      <c r="B2" t="s" s="42">
        <v>76</v>
      </c>
      <c r="C2" t="s" s="10">
        <v>77</v>
      </c>
      <c r="D2" t="s" s="10">
        <v>78</v>
      </c>
      <c r="E2" t="s" s="10">
        <v>79</v>
      </c>
    </row>
    <row r="3" ht="20.25" customHeight="1">
      <c r="A3" t="s" s="43">
        <v>80</v>
      </c>
      <c r="B3" t="s" s="44">
        <v>81</v>
      </c>
      <c r="C3" t="s" s="45">
        <v>82</v>
      </c>
      <c r="D3" s="46">
        <v>300000000</v>
      </c>
      <c r="E3" s="47">
        <v>299792458</v>
      </c>
    </row>
    <row r="4" ht="20.05" customHeight="1">
      <c r="A4" t="s" s="48">
        <v>83</v>
      </c>
      <c r="B4" t="s" s="49">
        <v>84</v>
      </c>
      <c r="C4" t="s" s="50">
        <v>85</v>
      </c>
      <c r="D4" s="51">
        <v>6.62607015e-34</v>
      </c>
      <c r="E4" s="52">
        <f>D4</f>
        <v>6.62607015e-34</v>
      </c>
    </row>
    <row r="5" ht="20.05" customHeight="1">
      <c r="A5" t="s" s="48">
        <v>86</v>
      </c>
      <c r="B5" t="s" s="49">
        <v>87</v>
      </c>
      <c r="C5" t="s" s="53">
        <v>87</v>
      </c>
      <c r="D5" s="51">
        <v>1.602176634e-19</v>
      </c>
      <c r="E5" s="52">
        <f>D5</f>
        <v>1.602176634e-19</v>
      </c>
    </row>
    <row r="6" ht="20.05" customHeight="1">
      <c r="A6" s="54"/>
      <c r="B6" s="55"/>
      <c r="C6" s="56"/>
      <c r="D6" s="57"/>
      <c r="E6" s="58"/>
    </row>
    <row r="7" ht="20.05" customHeight="1">
      <c r="A7" t="s" s="48">
        <v>88</v>
      </c>
      <c r="B7" t="s" s="49">
        <v>89</v>
      </c>
      <c r="C7" s="56"/>
      <c r="D7" s="59">
        <v>1e-12</v>
      </c>
      <c r="E7" s="60">
        <f>D7</f>
        <v>1e-12</v>
      </c>
    </row>
    <row r="8" ht="20.05" customHeight="1">
      <c r="A8" t="s" s="48">
        <v>90</v>
      </c>
      <c r="B8" t="s" s="49">
        <v>91</v>
      </c>
      <c r="C8" s="56"/>
      <c r="D8" s="61">
        <v>1e-09</v>
      </c>
      <c r="E8" s="62">
        <f>D8</f>
        <v>1e-09</v>
      </c>
    </row>
    <row r="9" ht="20.05" customHeight="1">
      <c r="A9" t="s" s="48">
        <v>92</v>
      </c>
      <c r="B9" t="s" s="49">
        <v>93</v>
      </c>
      <c r="C9" s="56"/>
      <c r="D9" s="63">
        <v>1e-06</v>
      </c>
      <c r="E9" s="64">
        <f>D9</f>
        <v>1e-06</v>
      </c>
    </row>
    <row r="10" ht="20.05" customHeight="1">
      <c r="A10" t="s" s="48">
        <v>94</v>
      </c>
      <c r="B10" t="s" s="49">
        <v>95</v>
      </c>
      <c r="C10" s="56"/>
      <c r="D10" s="65">
        <v>0.001</v>
      </c>
      <c r="E10" s="66">
        <f>D10</f>
        <v>0.001</v>
      </c>
    </row>
    <row r="11" ht="20.05" customHeight="1">
      <c r="A11" t="s" s="48">
        <v>96</v>
      </c>
      <c r="B11" s="55"/>
      <c r="C11" s="56"/>
      <c r="D11" s="21">
        <v>1</v>
      </c>
      <c r="E11" s="67">
        <v>1</v>
      </c>
    </row>
    <row r="12" ht="20.05" customHeight="1">
      <c r="A12" t="s" s="48">
        <v>97</v>
      </c>
      <c r="B12" t="s" s="49">
        <v>98</v>
      </c>
      <c r="C12" s="56"/>
      <c r="D12" s="68">
        <v>1000</v>
      </c>
      <c r="E12" s="67">
        <f>D12</f>
        <v>1000</v>
      </c>
    </row>
    <row r="13" ht="20.05" customHeight="1">
      <c r="A13" t="s" s="48">
        <v>99</v>
      </c>
      <c r="B13" t="s" s="49">
        <v>100</v>
      </c>
      <c r="C13" s="56"/>
      <c r="D13" s="68">
        <v>1000000</v>
      </c>
      <c r="E13" s="67">
        <f>D13</f>
        <v>1000000</v>
      </c>
    </row>
    <row r="14" ht="20.05" customHeight="1">
      <c r="A14" t="s" s="48">
        <v>101</v>
      </c>
      <c r="B14" t="s" s="49">
        <v>102</v>
      </c>
      <c r="C14" s="56"/>
      <c r="D14" s="68">
        <v>1000000000</v>
      </c>
      <c r="E14" s="67">
        <f>D14</f>
        <v>1000000000</v>
      </c>
    </row>
    <row r="15" ht="20.05" customHeight="1">
      <c r="A15" t="s" s="48">
        <v>103</v>
      </c>
      <c r="B15" t="s" s="49">
        <v>104</v>
      </c>
      <c r="C15" s="56"/>
      <c r="D15" s="68">
        <v>1000000000000</v>
      </c>
      <c r="E15" s="67">
        <f>D15</f>
        <v>1000000000000</v>
      </c>
    </row>
  </sheetData>
  <mergeCells count="1">
    <mergeCell ref="A1:E1"/>
  </mergeCells>
  <pageMargins left="0.5" right="0.5" top="0.75" bottom="0.75" header="0.277778" footer="0.277778"/>
  <pageSetup firstPageNumber="1" fitToHeight="1" fitToWidth="1" scale="67" useFirstPageNumber="0" orientation="portrait" pageOrder="downThenOver"/>
  <headerFooter>
    <oddFooter>&amp;C&amp;"Helvetica Neue,Regular"&amp;12&amp;K000000&amp;P</oddFooter>
  </headerFooter>
</worksheet>
</file>

<file path=xl/worksheets/sheet4.xml><?xml version="1.0" encoding="utf-8"?>
<worksheet xmlns:r="http://schemas.openxmlformats.org/officeDocument/2006/relationships" xmlns="http://schemas.openxmlformats.org/spreadsheetml/2006/main">
  <dimension ref="A2:D10"/>
  <sheetViews>
    <sheetView workbookViewId="0" showGridLines="0" defaultGridColor="1">
      <pane topLeftCell="B3" xSplit="1" ySplit="2" activePane="bottomRight" state="frozen"/>
    </sheetView>
  </sheetViews>
  <sheetFormatPr defaultColWidth="16.3333" defaultRowHeight="19.9" customHeight="1" outlineLevelRow="0" outlineLevelCol="0"/>
  <cols>
    <col min="1" max="1" width="4.85156" style="69" customWidth="1"/>
    <col min="2" max="2" width="36.2969" style="69" customWidth="1"/>
    <col min="3" max="3" width="16.3516" style="69" customWidth="1"/>
    <col min="4" max="4" width="52.375" style="69" customWidth="1"/>
    <col min="5" max="16384" width="16.3516" style="69" customWidth="1"/>
  </cols>
  <sheetData>
    <row r="1" ht="27.65" customHeight="1">
      <c r="A1" t="s" s="7">
        <v>105</v>
      </c>
      <c r="B1" s="7"/>
      <c r="C1" s="7"/>
      <c r="D1" s="7"/>
    </row>
    <row r="2" ht="20.25" customHeight="1">
      <c r="A2" t="s" s="10">
        <v>107</v>
      </c>
      <c r="B2" s="11"/>
      <c r="C2" t="s" s="10">
        <v>108</v>
      </c>
      <c r="D2" s="11"/>
    </row>
    <row r="3" ht="20.25" customHeight="1">
      <c r="A3" s="70"/>
      <c r="B3" t="s" s="71">
        <v>109</v>
      </c>
      <c r="C3" s="72"/>
      <c r="D3" t="s" s="14">
        <v>110</v>
      </c>
    </row>
    <row r="4" ht="20.05" customHeight="1">
      <c r="A4" s="73">
        <v>1</v>
      </c>
      <c r="B4" t="s" s="74">
        <v>111</v>
      </c>
      <c r="C4" t="s" s="22">
        <v>112</v>
      </c>
      <c r="D4" t="s" s="22">
        <v>113</v>
      </c>
    </row>
    <row r="5" ht="20.05" customHeight="1">
      <c r="A5" s="73">
        <v>2</v>
      </c>
      <c r="B5" t="s" s="74">
        <v>114</v>
      </c>
      <c r="C5" t="s" s="22">
        <v>115</v>
      </c>
      <c r="D5" t="s" s="22">
        <v>116</v>
      </c>
    </row>
    <row r="6" ht="20.05" customHeight="1">
      <c r="A6" s="73">
        <v>3</v>
      </c>
      <c r="B6" t="s" s="74">
        <v>117</v>
      </c>
      <c r="C6" t="s" s="22">
        <v>118</v>
      </c>
      <c r="D6" t="s" s="22">
        <v>119</v>
      </c>
    </row>
    <row r="7" ht="20.05" customHeight="1">
      <c r="A7" s="73">
        <v>4</v>
      </c>
      <c r="B7" t="s" s="74">
        <v>83</v>
      </c>
      <c r="C7" s="58"/>
      <c r="D7" t="s" s="22">
        <v>120</v>
      </c>
    </row>
    <row r="8" ht="20.05" customHeight="1">
      <c r="A8" s="73">
        <v>5</v>
      </c>
      <c r="B8" t="s" s="74">
        <v>121</v>
      </c>
      <c r="C8" s="58"/>
      <c r="D8" t="s" s="22">
        <v>122</v>
      </c>
    </row>
    <row r="9" ht="56.05" customHeight="1">
      <c r="A9" s="73">
        <v>6</v>
      </c>
      <c r="B9" t="s" s="74">
        <v>123</v>
      </c>
      <c r="C9" s="58"/>
      <c r="D9" t="s" s="22">
        <v>124</v>
      </c>
    </row>
    <row r="10" ht="20.05" customHeight="1">
      <c r="A10" s="73">
        <v>7</v>
      </c>
      <c r="B10" t="s" s="74">
        <v>125</v>
      </c>
      <c r="C10" s="58"/>
      <c r="D10" t="s" s="22">
        <v>126</v>
      </c>
    </row>
  </sheetData>
  <mergeCells count="1">
    <mergeCell ref="A1:D1"/>
  </mergeCells>
  <hyperlinks>
    <hyperlink ref="D3" r:id="rId1" location="" tooltip="" display="https://en.wikipedia.org/wiki/Visible_spectrum"/>
    <hyperlink ref="D4" r:id="rId2" location="" tooltip="" display="https://405nm.com/wavelength-to-color/"/>
    <hyperlink ref="D5" r:id="rId3" location="" tooltip="" display="https://www.w3schools.com/colors/colors_rgb.asp"/>
    <hyperlink ref="D6" r:id="rId4" location="" tooltip="" display="https://colordesigner.io/color-name-finder"/>
    <hyperlink ref="D7" r:id="rId5" location="" tooltip="" display="https://en.wikipedia.org/wiki/Planck_constant"/>
    <hyperlink ref="D8" r:id="rId6" location="" tooltip="" display="https://en.wikipedia.org/wiki/Electronvolt"/>
    <hyperlink ref="D9" r:id="rId7" location="" tooltip="" display="https://phys.libretexts.org/Bookshelves/College_Physics/College_Physics_1e_(OpenStax)/29:_Introduction_to_Quantum_Physics/29.03:_Photon_Energies_and_the_Electromagnetic_Spectrum"/>
    <hyperlink ref="D10" r:id="rId8" location="" tooltip="" display="https://www.colorhexa.com/2300ff"/>
  </hyperlinks>
  <pageMargins left="0.5" right="0.5" top="0.75" bottom="0.75" header="0.277778" footer="0.277778"/>
  <pageSetup firstPageNumber="1" fitToHeight="1" fitToWidth="1" scale="67" useFirstPageNumber="0" orientation="portrait" pageOrder="downThenOver"/>
  <headerFooter>
    <oddFooter>&amp;C&amp;"Helvetica Neue,Regular"&amp;12&amp;K000000&amp;P</oddFooter>
  </headerFooter>
</worksheet>
</file>

<file path=xl/worksheets/sheet5.xml><?xml version="1.0" encoding="utf-8"?>
<worksheet xmlns:r="http://schemas.openxmlformats.org/officeDocument/2006/relationships" xmlns="http://schemas.openxmlformats.org/spreadsheetml/2006/main">
  <sheetViews>
    <sheetView workbookViewId="0" showGridLines="0" defaultGridColor="1"/>
  </sheetViews>
  <sheetFormatPr defaultColWidth="10" defaultRowHeight="13" customHeight="1" outlineLevelRow="0" outlineLevelCol="0"/>
  <cols>
    <col min="1" max="16384" width="10" customWidth="1"/>
  </cols>
  <sheetData/>
  <pageMargins left="0.5" right="0.5" top="0.75" bottom="0.75" header="0.277778" footer="0.277778"/>
  <pageSetup firstPageNumber="1" fitToHeight="1" fitToWidth="1" scale="67" useFirstPageNumber="0" orientation="portrait" pageOrder="downThenOver"/>
  <headerFooter>
    <oddFooter>&amp;C&amp;"Helvetica Neue,Regular"&amp;12&amp;K000000&amp;P</oddFooter>
  </headerFooter>
  <drawing r:id="rId1"/>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terms="http://purl.org/dc/terms/" xmlns:xsi="http://www.w3.org/2001/XMLSchema-instance"/>
</file>